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6EB294C4-09C0-4C13-BFD2-EF5D157C7C4D}" xr6:coauthVersionLast="47" xr6:coauthVersionMax="47" xr10:uidLastSave="{00000000-0000-0000-0000-000000000000}"/>
  <bookViews>
    <workbookView xWindow="-120" yWindow="-120" windowWidth="21840" windowHeight="13020" xr2:uid="{A959F10C-B364-469E-A229-3E076F8AE17B}"/>
  </bookViews>
  <sheets>
    <sheet name="Land Analysis" sheetId="2" r:id="rId1"/>
    <sheet name="Sheet1" sheetId="1" r:id="rId2"/>
  </sheets>
  <calcPr calcId="191029" iterate="1" iterateCount="5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D7" i="2"/>
  <c r="E7" i="2"/>
  <c r="F7" i="2"/>
  <c r="H7" i="2"/>
  <c r="I7" i="2"/>
  <c r="J7" i="2"/>
  <c r="H9" i="2" l="1"/>
  <c r="J9" i="2"/>
  <c r="M9" i="2"/>
</calcChain>
</file>

<file path=xl/sharedStrings.xml><?xml version="1.0" encoding="utf-8"?>
<sst xmlns="http://schemas.openxmlformats.org/spreadsheetml/2006/main" count="59" uniqueCount="50">
  <si>
    <t>Parcel Number</t>
  </si>
  <si>
    <t>Street Address</t>
  </si>
  <si>
    <t>Sale Date</t>
  </si>
  <si>
    <t>Sale Price</t>
  </si>
  <si>
    <t>Adj. Sale $</t>
  </si>
  <si>
    <t>Land Residual</t>
  </si>
  <si>
    <t>Est. Land Value</t>
  </si>
  <si>
    <t>Effec. Front</t>
  </si>
  <si>
    <t>Net Acres</t>
  </si>
  <si>
    <t>Total Acres</t>
  </si>
  <si>
    <t>Dollars/FF</t>
  </si>
  <si>
    <t>Dollars/Acre</t>
  </si>
  <si>
    <t>Dollars/SqFt</t>
  </si>
  <si>
    <t>Actual Front</t>
  </si>
  <si>
    <t>Liber/Page</t>
  </si>
  <si>
    <t>Totals:</t>
  </si>
  <si>
    <t>Average</t>
  </si>
  <si>
    <t>per FF=&gt;</t>
  </si>
  <si>
    <t>per Net Acre=&gt;</t>
  </si>
  <si>
    <t>per SqFt=&gt;</t>
  </si>
  <si>
    <t>040-025-000-3500-00</t>
  </si>
  <si>
    <t>E OHMER</t>
  </si>
  <si>
    <t>1734/497</t>
  </si>
  <si>
    <t>Comments</t>
  </si>
  <si>
    <t>County Sale</t>
  </si>
  <si>
    <t>019-033-000-0100-01</t>
  </si>
  <si>
    <t>BRAY</t>
  </si>
  <si>
    <t>1472/1139</t>
  </si>
  <si>
    <t>16-025-001-80</t>
  </si>
  <si>
    <t>CROWN/M-53</t>
  </si>
  <si>
    <t>1819/72</t>
  </si>
  <si>
    <t>011-030-000-4000-03</t>
  </si>
  <si>
    <t>SAGINAW</t>
  </si>
  <si>
    <t>1538/1056</t>
  </si>
  <si>
    <t>10-12-5-16-1006-000</t>
  </si>
  <si>
    <t>TOWERLINE</t>
  </si>
  <si>
    <t>SAGINAW SALE USED FOR TUSCOLA COUNTY</t>
  </si>
  <si>
    <t>HURON COUNTY SALE USED FOR TUSCOLA COU TY</t>
  </si>
  <si>
    <t xml:space="preserve">OUTLIERS </t>
  </si>
  <si>
    <t>040-500-109-0120-00</t>
  </si>
  <si>
    <t>30 W MAIN</t>
  </si>
  <si>
    <t>1484-618</t>
  </si>
  <si>
    <t>15-035-035-00</t>
  </si>
  <si>
    <t>N CASEVILE</t>
  </si>
  <si>
    <t>38-004-098-00</t>
  </si>
  <si>
    <t>8019 STATE</t>
  </si>
  <si>
    <t>1720/294</t>
  </si>
  <si>
    <t>038-032-000-0300-03</t>
  </si>
  <si>
    <t>5789 W SANILAC</t>
  </si>
  <si>
    <t>1415/56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</si>
</sst>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8" formatCode="&quot;$&quot;#,##0.00_);[Red]\(&quot;$&quot;#,##0.00\)"/>
    <numFmt numFmtId="165" formatCode="mm/dd/yy"/>
    <numFmt numFmtId="166" formatCode="#,##0.0_);[Red]\(#,##0.0\)"/>
    <numFmt numFmtId="168" formatCode="&quot;$&quot;#,##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/>
    <xf numFmtId="6" fontId="1" fillId="2" borderId="0" xfId="0" applyNumberFormat="1" applyFont="1" applyFill="1" applyAlignment="1">
      <alignment horizontal="center"/>
    </xf>
    <xf numFmtId="6" fontId="0" fillId="0" borderId="0" xfId="0" applyNumberFormat="1"/>
    <xf numFmtId="6" fontId="2" fillId="3" borderId="1" xfId="0" applyNumberFormat="1" applyFont="1" applyFill="1" applyBorder="1"/>
    <xf numFmtId="6" fontId="2" fillId="3" borderId="0" xfId="0" applyNumberFormat="1" applyFont="1" applyFill="1"/>
    <xf numFmtId="6" fontId="2" fillId="3" borderId="2" xfId="0" applyNumberFormat="1" applyFont="1" applyFill="1" applyBorder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165" fontId="2" fillId="3" borderId="1" xfId="0" applyNumberFormat="1" applyFont="1" applyFill="1" applyBorder="1"/>
    <xf numFmtId="165" fontId="2" fillId="3" borderId="0" xfId="0" applyNumberFormat="1" applyFont="1" applyFill="1"/>
    <xf numFmtId="165" fontId="2" fillId="3" borderId="2" xfId="0" applyNumberFormat="1" applyFont="1" applyFill="1" applyBorder="1"/>
    <xf numFmtId="166" fontId="1" fillId="2" borderId="0" xfId="0" applyNumberFormat="1" applyFont="1" applyFill="1" applyAlignment="1">
      <alignment horizontal="center"/>
    </xf>
    <xf numFmtId="166" fontId="0" fillId="0" borderId="0" xfId="0" applyNumberFormat="1"/>
    <xf numFmtId="166" fontId="2" fillId="3" borderId="1" xfId="0" applyNumberFormat="1" applyFont="1" applyFill="1" applyBorder="1"/>
    <xf numFmtId="166" fontId="2" fillId="3" borderId="0" xfId="0" applyNumberFormat="1" applyFont="1" applyFill="1"/>
    <xf numFmtId="40" fontId="1" fillId="2" borderId="0" xfId="0" applyNumberFormat="1" applyFont="1" applyFill="1" applyAlignment="1">
      <alignment horizontal="center"/>
    </xf>
    <xf numFmtId="40" fontId="0" fillId="0" borderId="0" xfId="0" applyNumberFormat="1"/>
    <xf numFmtId="40" fontId="2" fillId="3" borderId="1" xfId="0" applyNumberFormat="1" applyFont="1" applyFill="1" applyBorder="1"/>
    <xf numFmtId="40" fontId="2" fillId="3" borderId="0" xfId="0" applyNumberFormat="1" applyFont="1" applyFill="1"/>
    <xf numFmtId="40" fontId="2" fillId="3" borderId="2" xfId="0" applyNumberFormat="1" applyFont="1" applyFill="1" applyBorder="1"/>
    <xf numFmtId="8" fontId="1" fillId="2" borderId="0" xfId="0" applyNumberFormat="1" applyFont="1" applyFill="1" applyAlignment="1">
      <alignment horizontal="center"/>
    </xf>
    <xf numFmtId="8" fontId="0" fillId="0" borderId="0" xfId="0" applyNumberFormat="1"/>
    <xf numFmtId="8" fontId="2" fillId="3" borderId="1" xfId="0" applyNumberFormat="1" applyFont="1" applyFill="1" applyBorder="1"/>
    <xf numFmtId="8" fontId="2" fillId="3" borderId="0" xfId="0" applyNumberFormat="1" applyFont="1" applyFill="1"/>
    <xf numFmtId="8" fontId="2" fillId="3" borderId="2" xfId="0" applyNumberFormat="1" applyFont="1" applyFill="1" applyBorder="1"/>
    <xf numFmtId="168" fontId="2" fillId="4" borderId="2" xfId="0" applyNumberFormat="1" applyFont="1" applyFill="1" applyBorder="1"/>
    <xf numFmtId="40" fontId="2" fillId="5" borderId="2" xfId="0" applyNumberFormat="1" applyFont="1" applyFill="1" applyBorder="1"/>
  </cellXfs>
  <cellStyles count="1">
    <cellStyle name="Normal" xfId="0" builtinId="0"/>
  </cellStyles>
  <dxfs count="2">
    <dxf>
      <fill>
        <patternFill>
          <bgColor rgb="FFFFFFFF"/>
        </patternFill>
      </fill>
    </dxf>
    <dxf>
      <fill>
        <patternFill>
          <bgColor rgb="FFA7E4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7A6D-B2A6-495B-9207-EBD527991B05}">
  <dimension ref="A1:AJ15"/>
  <sheetViews>
    <sheetView tabSelected="1" workbookViewId="0">
      <selection activeCell="F24" sqref="F24"/>
    </sheetView>
  </sheetViews>
  <sheetFormatPr defaultRowHeight="15" x14ac:dyDescent="0.25"/>
  <cols>
    <col min="1" max="1" width="19.85546875" customWidth="1"/>
    <col min="2" max="2" width="20.7109375" customWidth="1"/>
    <col min="3" max="3" width="12.42578125" style="12" customWidth="1"/>
    <col min="4" max="4" width="17.7109375" style="7" customWidth="1"/>
    <col min="5" max="5" width="14.5703125" style="7" customWidth="1"/>
    <col min="6" max="6" width="14.85546875" style="7" customWidth="1"/>
    <col min="7" max="7" width="13.140625" style="7" customWidth="1"/>
    <col min="8" max="8" width="11.42578125" style="17" customWidth="1"/>
    <col min="9" max="9" width="14.7109375" style="21" customWidth="1"/>
    <col min="10" max="10" width="16.7109375" style="21" customWidth="1"/>
    <col min="11" max="11" width="15.7109375" style="7" customWidth="1"/>
    <col min="12" max="12" width="14.42578125" style="7" customWidth="1"/>
    <col min="13" max="13" width="17.7109375" style="26" customWidth="1"/>
    <col min="14" max="14" width="17.7109375" style="21" customWidth="1"/>
    <col min="15" max="15" width="20.7109375" customWidth="1"/>
    <col min="16" max="16" width="45" customWidth="1"/>
  </cols>
  <sheetData>
    <row r="1" spans="1:36" x14ac:dyDescent="0.25">
      <c r="A1" s="1" t="s">
        <v>0</v>
      </c>
      <c r="B1" s="1" t="s">
        <v>1</v>
      </c>
      <c r="C1" s="11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16" t="s">
        <v>7</v>
      </c>
      <c r="I1" s="20" t="s">
        <v>8</v>
      </c>
      <c r="J1" s="20" t="s">
        <v>9</v>
      </c>
      <c r="K1" s="6" t="s">
        <v>10</v>
      </c>
      <c r="L1" s="6" t="s">
        <v>11</v>
      </c>
      <c r="M1" s="25" t="s">
        <v>12</v>
      </c>
      <c r="N1" s="20" t="s">
        <v>13</v>
      </c>
      <c r="O1" s="1" t="s">
        <v>14</v>
      </c>
      <c r="P1" s="1" t="s">
        <v>23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5">
      <c r="A2" t="s">
        <v>47</v>
      </c>
      <c r="B2" t="s">
        <v>48</v>
      </c>
      <c r="C2" s="12">
        <v>43486</v>
      </c>
      <c r="D2" s="7">
        <v>35000</v>
      </c>
      <c r="E2" s="7">
        <v>35000</v>
      </c>
      <c r="F2" s="7">
        <v>35000</v>
      </c>
      <c r="H2" s="17">
        <v>394.85</v>
      </c>
      <c r="I2" s="21">
        <v>2.69</v>
      </c>
      <c r="J2" s="21">
        <v>2.69</v>
      </c>
      <c r="K2" s="7">
        <v>89</v>
      </c>
      <c r="L2" s="7">
        <v>13011</v>
      </c>
      <c r="N2" s="21">
        <v>394.9</v>
      </c>
      <c r="O2" t="s">
        <v>49</v>
      </c>
      <c r="P2" t="s">
        <v>24</v>
      </c>
    </row>
    <row r="3" spans="1:36" x14ac:dyDescent="0.25">
      <c r="A3" t="s">
        <v>25</v>
      </c>
      <c r="B3" t="s">
        <v>26</v>
      </c>
      <c r="C3" s="12">
        <v>44236</v>
      </c>
      <c r="D3" s="7">
        <v>60000</v>
      </c>
      <c r="E3" s="7">
        <v>60000</v>
      </c>
      <c r="F3" s="7">
        <v>60000</v>
      </c>
      <c r="H3" s="17">
        <v>711.27</v>
      </c>
      <c r="I3" s="21">
        <v>16.579999999999998</v>
      </c>
      <c r="J3" s="21">
        <v>16.579999999999998</v>
      </c>
      <c r="K3" s="7">
        <v>84</v>
      </c>
      <c r="L3" s="7">
        <v>3619</v>
      </c>
      <c r="N3" s="21">
        <v>711.3</v>
      </c>
      <c r="O3" t="s">
        <v>27</v>
      </c>
      <c r="P3" t="s">
        <v>24</v>
      </c>
    </row>
    <row r="4" spans="1:36" x14ac:dyDescent="0.25">
      <c r="A4" t="s">
        <v>42</v>
      </c>
      <c r="B4" t="s">
        <v>43</v>
      </c>
      <c r="C4" s="12">
        <v>44237</v>
      </c>
      <c r="D4" s="7">
        <v>65000</v>
      </c>
      <c r="E4" s="7">
        <v>65000</v>
      </c>
      <c r="F4" s="7">
        <v>17956</v>
      </c>
      <c r="H4" s="17">
        <v>217.8</v>
      </c>
      <c r="I4" s="21">
        <v>1</v>
      </c>
      <c r="J4" s="21">
        <v>1</v>
      </c>
      <c r="K4" s="7">
        <v>82</v>
      </c>
      <c r="L4" s="7">
        <v>17956</v>
      </c>
      <c r="N4" s="21">
        <v>217.8</v>
      </c>
      <c r="O4" t="s">
        <v>22</v>
      </c>
      <c r="P4" t="s">
        <v>37</v>
      </c>
    </row>
    <row r="5" spans="1:36" x14ac:dyDescent="0.25">
      <c r="A5" t="s">
        <v>39</v>
      </c>
      <c r="B5" t="s">
        <v>40</v>
      </c>
      <c r="C5" s="12">
        <v>44393</v>
      </c>
      <c r="D5" s="7">
        <v>7500</v>
      </c>
      <c r="E5" s="7">
        <v>7500</v>
      </c>
      <c r="F5" s="7">
        <v>7500</v>
      </c>
      <c r="H5" s="17">
        <v>81</v>
      </c>
      <c r="I5" s="21">
        <v>0.16700000000000001</v>
      </c>
      <c r="J5" s="21">
        <v>0.16700000000000001</v>
      </c>
      <c r="K5" s="7">
        <v>93</v>
      </c>
      <c r="L5" s="7">
        <v>44118</v>
      </c>
      <c r="N5" s="21">
        <v>81</v>
      </c>
      <c r="O5" t="s">
        <v>41</v>
      </c>
      <c r="P5" t="s">
        <v>24</v>
      </c>
    </row>
    <row r="6" spans="1:36" ht="15.75" thickBot="1" x14ac:dyDescent="0.3">
      <c r="A6" t="s">
        <v>44</v>
      </c>
      <c r="B6" t="s">
        <v>45</v>
      </c>
      <c r="C6" s="12">
        <v>44116</v>
      </c>
      <c r="D6" s="7">
        <v>3500</v>
      </c>
      <c r="E6" s="7">
        <v>3500</v>
      </c>
      <c r="F6" s="7">
        <v>3500</v>
      </c>
      <c r="H6" s="17">
        <v>65</v>
      </c>
      <c r="I6" s="21">
        <v>0.246</v>
      </c>
      <c r="J6" s="21">
        <v>0.246</v>
      </c>
      <c r="K6" s="7">
        <v>54</v>
      </c>
      <c r="L6" s="7">
        <v>14000</v>
      </c>
      <c r="N6" s="21">
        <v>65</v>
      </c>
      <c r="O6" t="s">
        <v>46</v>
      </c>
      <c r="P6" t="s">
        <v>37</v>
      </c>
    </row>
    <row r="7" spans="1:36" ht="15.75" thickTop="1" x14ac:dyDescent="0.25">
      <c r="A7" s="3"/>
      <c r="B7" s="3"/>
      <c r="C7" s="13" t="s">
        <v>15</v>
      </c>
      <c r="D7" s="8">
        <f>+SUM(D2:D6)</f>
        <v>171000</v>
      </c>
      <c r="E7" s="8">
        <f>+SUM(E2:E6)</f>
        <v>171000</v>
      </c>
      <c r="F7" s="8">
        <f>+SUM(F2:F6)</f>
        <v>123956</v>
      </c>
      <c r="G7" s="8">
        <f>+SUM(G2:G6)</f>
        <v>0</v>
      </c>
      <c r="H7" s="18">
        <f>+SUM(H2:H6)</f>
        <v>1469.9199999999998</v>
      </c>
      <c r="I7" s="22">
        <f>+SUM(I2:I6)</f>
        <v>20.683</v>
      </c>
      <c r="J7" s="22">
        <f>+SUM(J2:J6)</f>
        <v>20.683</v>
      </c>
      <c r="K7" s="8"/>
      <c r="L7" s="8"/>
      <c r="M7" s="27"/>
      <c r="N7" s="22"/>
      <c r="O7" s="3"/>
      <c r="P7" s="3"/>
    </row>
    <row r="8" spans="1:36" x14ac:dyDescent="0.25">
      <c r="A8" s="4"/>
      <c r="B8" s="4"/>
      <c r="C8" s="14"/>
      <c r="D8" s="9"/>
      <c r="E8" s="9"/>
      <c r="F8" s="9"/>
      <c r="G8" s="9" t="s">
        <v>16</v>
      </c>
      <c r="H8" s="19"/>
      <c r="I8" s="23" t="s">
        <v>16</v>
      </c>
      <c r="J8" s="23"/>
      <c r="K8" s="9"/>
      <c r="L8" s="9" t="s">
        <v>16</v>
      </c>
      <c r="M8" s="28"/>
      <c r="N8" s="23"/>
      <c r="O8" s="4"/>
      <c r="P8" s="4"/>
    </row>
    <row r="9" spans="1:36" x14ac:dyDescent="0.25">
      <c r="A9" s="5"/>
      <c r="B9" s="5"/>
      <c r="C9" s="15"/>
      <c r="D9" s="10"/>
      <c r="E9" s="10"/>
      <c r="F9" s="10"/>
      <c r="G9" s="10" t="s">
        <v>17</v>
      </c>
      <c r="H9" s="30">
        <f>F7/H7</f>
        <v>84.328398824425832</v>
      </c>
      <c r="I9" s="24" t="s">
        <v>18</v>
      </c>
      <c r="J9" s="31">
        <f>F7/I7</f>
        <v>5993.1344582507372</v>
      </c>
      <c r="K9" s="10"/>
      <c r="L9" s="10" t="s">
        <v>19</v>
      </c>
      <c r="M9" s="29">
        <f>F7/I7/43560</f>
        <v>0.13758343568068726</v>
      </c>
      <c r="N9" s="24"/>
      <c r="O9" s="5"/>
      <c r="P9" s="5"/>
    </row>
    <row r="11" spans="1:36" x14ac:dyDescent="0.25">
      <c r="A11" t="s">
        <v>38</v>
      </c>
    </row>
    <row r="12" spans="1:36" x14ac:dyDescent="0.25">
      <c r="A12" t="s">
        <v>31</v>
      </c>
      <c r="B12" t="s">
        <v>32</v>
      </c>
      <c r="C12" s="12">
        <v>45183</v>
      </c>
      <c r="D12" s="7">
        <v>255000</v>
      </c>
      <c r="E12" s="7">
        <v>255000</v>
      </c>
      <c r="F12" s="7">
        <v>255000</v>
      </c>
      <c r="H12" s="17">
        <v>165</v>
      </c>
      <c r="I12" s="21">
        <v>44.85</v>
      </c>
      <c r="J12" s="21">
        <v>44.85</v>
      </c>
      <c r="K12" s="7">
        <v>1545</v>
      </c>
      <c r="L12" s="7">
        <v>5686</v>
      </c>
      <c r="N12" s="21">
        <v>165</v>
      </c>
      <c r="O12" t="s">
        <v>33</v>
      </c>
      <c r="P12" t="s">
        <v>24</v>
      </c>
    </row>
    <row r="13" spans="1:36" x14ac:dyDescent="0.25">
      <c r="A13" t="s">
        <v>34</v>
      </c>
      <c r="B13" t="s">
        <v>35</v>
      </c>
      <c r="C13" s="12">
        <v>45671</v>
      </c>
      <c r="D13" s="7">
        <v>125000</v>
      </c>
      <c r="E13" s="7">
        <v>125000</v>
      </c>
      <c r="F13" s="7">
        <v>125000</v>
      </c>
      <c r="H13" s="17">
        <v>300</v>
      </c>
      <c r="I13" s="21">
        <v>19.5</v>
      </c>
      <c r="J13" s="21">
        <v>19.5</v>
      </c>
      <c r="K13" s="7">
        <v>417</v>
      </c>
      <c r="L13" s="7">
        <v>6410</v>
      </c>
      <c r="N13" s="21">
        <v>19.5</v>
      </c>
      <c r="O13">
        <v>2025000982</v>
      </c>
      <c r="P13" t="s">
        <v>36</v>
      </c>
    </row>
    <row r="14" spans="1:36" x14ac:dyDescent="0.25">
      <c r="A14" t="s">
        <v>20</v>
      </c>
      <c r="B14" t="s">
        <v>21</v>
      </c>
      <c r="C14" s="12">
        <v>45038</v>
      </c>
      <c r="D14" s="7">
        <v>29900</v>
      </c>
      <c r="E14" s="7">
        <v>29900</v>
      </c>
      <c r="F14" s="7">
        <v>29900</v>
      </c>
      <c r="H14" s="17">
        <v>146.9</v>
      </c>
      <c r="I14" s="21">
        <v>1.06</v>
      </c>
      <c r="J14" s="21">
        <v>1.06</v>
      </c>
      <c r="K14" s="7">
        <v>204</v>
      </c>
      <c r="L14" s="7">
        <v>28208</v>
      </c>
      <c r="N14" s="21">
        <v>146.9</v>
      </c>
      <c r="O14" t="s">
        <v>22</v>
      </c>
      <c r="P14" t="s">
        <v>24</v>
      </c>
      <c r="AA14" s="2"/>
      <c r="AC14" s="2"/>
    </row>
    <row r="15" spans="1:36" x14ac:dyDescent="0.25">
      <c r="A15" t="s">
        <v>28</v>
      </c>
      <c r="B15" t="s">
        <v>29</v>
      </c>
      <c r="C15" s="12">
        <v>45091</v>
      </c>
      <c r="D15" s="7">
        <v>53900</v>
      </c>
      <c r="E15" s="7">
        <v>53900</v>
      </c>
      <c r="F15" s="7">
        <v>53900</v>
      </c>
      <c r="H15" s="17">
        <v>374</v>
      </c>
      <c r="I15" s="21">
        <v>4.4000000000000004</v>
      </c>
      <c r="J15" s="21">
        <v>4.4000000000000004</v>
      </c>
      <c r="K15" s="7">
        <v>144</v>
      </c>
      <c r="L15" s="7">
        <v>12250</v>
      </c>
      <c r="N15" s="21">
        <v>374</v>
      </c>
      <c r="O15" t="s">
        <v>30</v>
      </c>
      <c r="P15" t="s">
        <v>37</v>
      </c>
    </row>
  </sheetData>
  <conditionalFormatting sqref="A5:P6 A4:B4 O4:P4 A3:P3 A12:P15">
    <cfRule type="expression" dxfId="1" priority="1" stopIfTrue="1">
      <formula>MOD(ROW(),4)&gt;1</formula>
    </cfRule>
    <cfRule type="expression" dxfId="0" priority="2" stopIfTrue="1">
      <formula>MOD(ROW(),4)&lt;2</formula>
    </cfRule>
  </conditionalFormatting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4E56C-1D89-4500-94AB-BD09BACF54E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Land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 WatertownTownship</dc:creator>
  <cp:lastModifiedBy>assessor WatertownTownship</cp:lastModifiedBy>
  <dcterms:created xsi:type="dcterms:W3CDTF">2026-01-20T17:34:23Z</dcterms:created>
  <dcterms:modified xsi:type="dcterms:W3CDTF">2026-01-22T17:51:57Z</dcterms:modified>
</cp:coreProperties>
</file>